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diretoria administrativa\COLABORADORES\Documentos Secretaria\Secretaria\2021\SITE\Versão 2021\05 Maio\2021.05.06 - ContxReal_SAU_Terceiros (Paloma)\"/>
    </mc:Choice>
  </mc:AlternateContent>
  <xr:revisionPtr revIDLastSave="0" documentId="13_ncr:1_{FDC3DFBD-72B7-478B-AE3D-FAEDA1FB620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definedNames>
    <definedName name="_xlnm.Print_Titles" localSheetId="0">'Atividades e Resultados'!$1:$6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3" i="2"/>
  <c r="P30" i="2"/>
  <c r="Q30" i="2" s="1"/>
  <c r="E20" i="2"/>
  <c r="D20" i="2"/>
  <c r="O13" i="2"/>
  <c r="O12" i="2"/>
  <c r="O10" i="2"/>
  <c r="E13" i="2"/>
  <c r="P57" i="2"/>
  <c r="Q57" i="2" s="1"/>
  <c r="O57" i="2"/>
  <c r="P56" i="2"/>
  <c r="Q56" i="2" s="1"/>
  <c r="O56" i="2"/>
  <c r="P51" i="2"/>
  <c r="Q51" i="2" s="1"/>
  <c r="O51" i="2"/>
  <c r="P50" i="2"/>
  <c r="O50" i="2"/>
  <c r="P49" i="2"/>
  <c r="O49" i="2"/>
  <c r="P44" i="2"/>
  <c r="Q44" i="2" s="1"/>
  <c r="O44" i="2"/>
  <c r="P43" i="2"/>
  <c r="Q43" i="2" s="1"/>
  <c r="O43" i="2"/>
  <c r="P38" i="2"/>
  <c r="Q38" i="2" s="1"/>
  <c r="O38" i="2"/>
  <c r="P33" i="2"/>
  <c r="O33" i="2"/>
  <c r="P32" i="2"/>
  <c r="Q32" i="2" s="1"/>
  <c r="O32" i="2"/>
  <c r="P31" i="2"/>
  <c r="Q31" i="2" s="1"/>
  <c r="O31" i="2"/>
  <c r="O30" i="2"/>
  <c r="P25" i="2"/>
  <c r="Q25" i="2" s="1"/>
  <c r="O25" i="2"/>
  <c r="O19" i="2"/>
  <c r="P19" i="2"/>
  <c r="Q19" i="2" s="1"/>
  <c r="P18" i="2"/>
  <c r="Q18" i="2" s="1"/>
  <c r="O18" i="2"/>
  <c r="B20" i="2"/>
  <c r="O20" i="2" s="1"/>
  <c r="C20" i="2"/>
  <c r="D13" i="2"/>
  <c r="C13" i="2"/>
  <c r="P12" i="2"/>
  <c r="Q12" i="2" s="1"/>
  <c r="P10" i="2"/>
  <c r="Q10" i="2" s="1"/>
  <c r="B13" i="2"/>
  <c r="P20" i="2" l="1"/>
  <c r="Q20" i="2" s="1"/>
  <c r="P13" i="2"/>
  <c r="Q13" i="2" s="1"/>
</calcChain>
</file>

<file path=xl/sharedStrings.xml><?xml version="1.0" encoding="utf-8"?>
<sst xmlns="http://schemas.openxmlformats.org/spreadsheetml/2006/main" count="263" uniqueCount="41">
  <si>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</si>
  <si>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</si>
  <si>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</si>
  <si>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</si>
  <si>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</si>
  <si>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</si>
  <si>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</si>
  <si>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</si>
  <si>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</si>
  <si>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</si>
  <si>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</si>
  <si>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</si>
  <si>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</si>
  <si>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</si>
  <si>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</si>
  <si>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</si>
  <si>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</si>
  <si>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</si>
  <si>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</si>
  <si>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</si>
  <si>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Consultas Não Médicas</t>
  </si>
  <si>
    <t>Procedimentos Terapêuticos (sessões)</t>
  </si>
  <si>
    <t xml:space="preserve">Meta contratada mensal </t>
  </si>
  <si>
    <t>Fonte: http://www.gestao.saude.sp.gov.br</t>
  </si>
  <si>
    <t>http://www.cross.saude.sp.gov.br</t>
  </si>
  <si>
    <t>Centro de Reabilitação Lucy Montoro de São José dos Campos</t>
  </si>
  <si>
    <t> 412 - Consultas /Sessões Não Médicas </t>
  </si>
  <si>
    <t> 414 - Acompanhamento - Procedimentos Médicos </t>
  </si>
  <si>
    <t>Procedimentos Médicos</t>
  </si>
  <si>
    <t> 415 - Acompanhamento - Fornecimento de Órteses, Próteses e Outros </t>
  </si>
  <si>
    <t>Órteses</t>
  </si>
  <si>
    <t>Próteses</t>
  </si>
  <si>
    <t>Meios de Locomoção</t>
  </si>
  <si>
    <t>Outros</t>
  </si>
  <si>
    <t> 416 - Acompanhamento - Oficinas </t>
  </si>
  <si>
    <t>Oficinas</t>
  </si>
  <si>
    <t> 417 - Acompanhamento - Atividade Educativa </t>
  </si>
  <si>
    <t>Grupos</t>
  </si>
  <si>
    <t>Pacientes Atendidos</t>
  </si>
  <si>
    <t> 606 - Consultas Médicas por Telemedicina (acompanhamento) </t>
  </si>
  <si>
    <t> 609 - Consultas / Sessões Não Médicas por Telemedicina (acompanhamento)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</si>
</sst>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60"/>
  <sheetViews>
    <sheetView showGridLines="0" tabSelected="1" zoomScaleNormal="100" zoomScaleSheetLayoutView="100" workbookViewId="0">
      <selection activeCell="F58" sqref="F58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customWidth="1"/>
  </cols>
  <sheetData>
    <row r="4" spans="1:17" ht="15" customHeight="1" x14ac:dyDescent="0.35">
      <c r="B4" s="21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7" ht="15" customHeight="1" thickBot="1" x14ac:dyDescent="0.3">
      <c r="A6" s="22"/>
      <c r="B6" s="22"/>
      <c r="C6" s="22"/>
      <c r="D6" s="22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6"/>
      <c r="B8" s="18" t="s">
        <v>22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3" t="s">
        <v>13</v>
      </c>
      <c r="P8" s="14"/>
      <c r="Q8" s="15"/>
    </row>
    <row r="9" spans="1:17" ht="27.75" customHeight="1" thickBot="1" x14ac:dyDescent="0.3">
      <c r="A9" s="17"/>
      <c r="B9" s="19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34</v>
      </c>
      <c r="C10" s="4">
        <v>10</v>
      </c>
      <c r="D10" s="4">
        <v>18</v>
      </c>
      <c r="E10" s="4">
        <v>24</v>
      </c>
      <c r="F10" s="4">
        <v>26</v>
      </c>
      <c r="G10" s="4"/>
      <c r="H10" s="4"/>
      <c r="I10" s="4"/>
      <c r="J10" s="4"/>
      <c r="K10" s="4"/>
      <c r="L10" s="4"/>
      <c r="M10" s="4"/>
      <c r="N10" s="4"/>
      <c r="O10" s="6">
        <f>B10*12</f>
        <v>408</v>
      </c>
      <c r="P10" s="6">
        <f>SUM(C10:N10)</f>
        <v>78</v>
      </c>
      <c r="Q10" s="12">
        <f>P10/(B10*COUNTA(C10:N10))-1</f>
        <v>-0.42647058823529416</v>
      </c>
    </row>
    <row r="11" spans="1:17" ht="20.100000000000001" customHeight="1" thickBot="1" x14ac:dyDescent="0.3">
      <c r="A11" s="3" t="s">
        <v>18</v>
      </c>
      <c r="B11" s="5">
        <v>0</v>
      </c>
      <c r="C11" s="4">
        <v>0</v>
      </c>
      <c r="D11" s="4">
        <v>0</v>
      </c>
      <c r="E11" s="4">
        <v>0</v>
      </c>
      <c r="F11" s="4">
        <v>0</v>
      </c>
      <c r="G11" s="4"/>
      <c r="H11" s="4"/>
      <c r="I11" s="4"/>
      <c r="J11" s="4"/>
      <c r="K11" s="4"/>
      <c r="L11" s="4"/>
      <c r="M11" s="4"/>
      <c r="N11" s="4"/>
      <c r="O11" s="6">
        <v>0</v>
      </c>
      <c r="P11" s="6">
        <v>0</v>
      </c>
      <c r="Q11" s="12">
        <v>0</v>
      </c>
    </row>
    <row r="12" spans="1:17" ht="20.100000000000001" customHeight="1" thickBot="1" x14ac:dyDescent="0.3">
      <c r="A12" s="3" t="s">
        <v>19</v>
      </c>
      <c r="B12" s="5">
        <v>190</v>
      </c>
      <c r="C12" s="5">
        <v>143</v>
      </c>
      <c r="D12" s="5">
        <v>267</v>
      </c>
      <c r="E12" s="5">
        <v>272</v>
      </c>
      <c r="F12" s="4">
        <v>247</v>
      </c>
      <c r="G12" s="4"/>
      <c r="H12" s="5"/>
      <c r="I12" s="5"/>
      <c r="J12" s="5"/>
      <c r="K12" s="5"/>
      <c r="L12" s="5"/>
      <c r="M12" s="5"/>
      <c r="N12" s="4"/>
      <c r="O12" s="6">
        <f>B12*12</f>
        <v>2280</v>
      </c>
      <c r="P12" s="6">
        <f t="shared" ref="P12:P13" si="0">SUM(C12:N12)</f>
        <v>929</v>
      </c>
      <c r="Q12" s="12">
        <f>P12/(B12*COUNTA(C12:N12))-1</f>
        <v>0.22236842105263155</v>
      </c>
    </row>
    <row r="13" spans="1:17" ht="20.100000000000001" customHeight="1" thickBot="1" x14ac:dyDescent="0.3">
      <c r="A13" s="3" t="s">
        <v>13</v>
      </c>
      <c r="B13" s="5">
        <f>SUM(B10:B12)</f>
        <v>224</v>
      </c>
      <c r="C13" s="5">
        <f>SUM(C10:C12)</f>
        <v>153</v>
      </c>
      <c r="D13" s="5">
        <f>SUM(D10:D12)</f>
        <v>285</v>
      </c>
      <c r="E13" s="5">
        <f>SUM(E10:E12)</f>
        <v>296</v>
      </c>
      <c r="F13" s="5">
        <f>SUM(F10:F12)</f>
        <v>273</v>
      </c>
      <c r="G13" s="5"/>
      <c r="H13" s="5"/>
      <c r="I13" s="5"/>
      <c r="J13" s="5"/>
      <c r="K13" s="5"/>
      <c r="L13" s="5"/>
      <c r="M13" s="5"/>
      <c r="N13" s="5"/>
      <c r="O13" s="6">
        <f>B13*12</f>
        <v>2688</v>
      </c>
      <c r="P13" s="6">
        <f t="shared" si="0"/>
        <v>1007</v>
      </c>
      <c r="Q13" s="12">
        <f>P13/(B13*COUNTA(C13:N13))-1</f>
        <v>0.1238839285714286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0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20.100000000000001" customHeight="1" thickBot="1" x14ac:dyDescent="0.3">
      <c r="A16" s="16"/>
      <c r="B16" s="18" t="s">
        <v>22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13" t="s">
        <v>13</v>
      </c>
      <c r="P16" s="14"/>
      <c r="Q16" s="15"/>
    </row>
    <row r="17" spans="1:17" ht="25.5" customHeight="1" thickBot="1" x14ac:dyDescent="0.3">
      <c r="A17" s="17"/>
      <c r="B17" s="19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20</v>
      </c>
      <c r="B18" s="5">
        <v>549</v>
      </c>
      <c r="C18" s="4">
        <v>662</v>
      </c>
      <c r="D18" s="4">
        <v>965</v>
      </c>
      <c r="E18" s="5">
        <v>1024</v>
      </c>
      <c r="F18" s="4">
        <v>927</v>
      </c>
      <c r="G18" s="4"/>
      <c r="H18" s="4"/>
      <c r="I18" s="4"/>
      <c r="J18" s="4"/>
      <c r="K18" s="4"/>
      <c r="L18" s="4"/>
      <c r="M18" s="4"/>
      <c r="N18" s="4"/>
      <c r="O18" s="6">
        <f>B18*12</f>
        <v>6588</v>
      </c>
      <c r="P18" s="6">
        <f>SUM(C18:N18)</f>
        <v>3578</v>
      </c>
      <c r="Q18" s="12">
        <f>P18/(B18*COUNTA(C18:N18))-1</f>
        <v>0.62932604735883424</v>
      </c>
    </row>
    <row r="19" spans="1:17" ht="20.100000000000001" customHeight="1" thickBot="1" x14ac:dyDescent="0.3">
      <c r="A19" s="3" t="s">
        <v>21</v>
      </c>
      <c r="B19" s="5">
        <v>1843</v>
      </c>
      <c r="C19" s="5">
        <v>1670</v>
      </c>
      <c r="D19" s="5">
        <v>1869</v>
      </c>
      <c r="E19" s="5">
        <v>2126</v>
      </c>
      <c r="F19" s="5">
        <v>1781</v>
      </c>
      <c r="G19" s="5"/>
      <c r="H19" s="5"/>
      <c r="I19" s="5"/>
      <c r="J19" s="5"/>
      <c r="K19" s="5"/>
      <c r="L19" s="5"/>
      <c r="M19" s="5"/>
      <c r="N19" s="4"/>
      <c r="O19" s="6">
        <f t="shared" ref="O19:O20" si="1">B19*12</f>
        <v>22116</v>
      </c>
      <c r="P19" s="6">
        <f t="shared" ref="P19:P20" si="2">SUM(C19:N19)</f>
        <v>7446</v>
      </c>
      <c r="Q19" s="12">
        <f t="shared" ref="Q19:Q20" si="3">P19/(B19*COUNTA(C19:N19))-1</f>
        <v>1.0037981551817676E-2</v>
      </c>
    </row>
    <row r="20" spans="1:17" ht="20.100000000000001" customHeight="1" thickBot="1" x14ac:dyDescent="0.3">
      <c r="A20" s="3" t="s">
        <v>13</v>
      </c>
      <c r="B20" s="5">
        <f>SUM(B18:B19)</f>
        <v>2392</v>
      </c>
      <c r="C20" s="5">
        <f>SUM(C18:C19)</f>
        <v>2332</v>
      </c>
      <c r="D20" s="5">
        <f>SUM(D18:D19)</f>
        <v>2834</v>
      </c>
      <c r="E20" s="5">
        <f>SUM(E18,E19)</f>
        <v>3150</v>
      </c>
      <c r="F20" s="5">
        <f>SUM(F18,F19)</f>
        <v>2708</v>
      </c>
      <c r="G20" s="5"/>
      <c r="H20" s="5"/>
      <c r="I20" s="5"/>
      <c r="J20" s="5"/>
      <c r="K20" s="5"/>
      <c r="L20" s="5"/>
      <c r="M20" s="5"/>
      <c r="N20" s="4"/>
      <c r="O20" s="6">
        <f t="shared" si="1"/>
        <v>28704</v>
      </c>
      <c r="P20" s="6">
        <f t="shared" si="2"/>
        <v>11024</v>
      </c>
      <c r="Q20" s="12">
        <f t="shared" si="3"/>
        <v>0.15217391304347827</v>
      </c>
    </row>
    <row r="21" spans="1:17" ht="20.100000000000001" customHeight="1" x14ac:dyDescent="0.25">
      <c r="A21" s="2"/>
    </row>
    <row r="22" spans="1:17" ht="20.100000000000001" customHeight="1" thickBot="1" x14ac:dyDescent="0.3">
      <c r="A22" s="20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20.100000000000001" customHeight="1" thickBot="1" x14ac:dyDescent="0.3">
      <c r="A23" s="16"/>
      <c r="B23" s="18" t="s">
        <v>22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13" t="s">
        <v>13</v>
      </c>
      <c r="P23" s="14"/>
      <c r="Q23" s="15"/>
    </row>
    <row r="24" spans="1:17" ht="27.75" customHeight="1" thickBot="1" x14ac:dyDescent="0.3">
      <c r="A24" s="17"/>
      <c r="B24" s="19"/>
      <c r="C24" s="7" t="s">
        <v>15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  <c r="M24" s="7" t="s">
        <v>15</v>
      </c>
      <c r="N24" s="7" t="s">
        <v>15</v>
      </c>
      <c r="O24" s="7" t="s">
        <v>14</v>
      </c>
      <c r="P24" s="7" t="s">
        <v>15</v>
      </c>
      <c r="Q24" s="7" t="s">
        <v>16</v>
      </c>
    </row>
    <row r="25" spans="1:17" ht="20.100000000000001" customHeight="1" thickBot="1" x14ac:dyDescent="0.3">
      <c r="A25" s="3" t="s">
        <v>28</v>
      </c>
      <c r="B25" s="5">
        <v>11</v>
      </c>
      <c r="C25" s="5">
        <v>17</v>
      </c>
      <c r="D25" s="4">
        <v>13</v>
      </c>
      <c r="E25" s="4">
        <v>20</v>
      </c>
      <c r="F25" s="4">
        <v>40</v>
      </c>
      <c r="G25" s="4"/>
      <c r="H25" s="4"/>
      <c r="I25" s="4"/>
      <c r="J25" s="4"/>
      <c r="K25" s="5"/>
      <c r="L25" s="5"/>
      <c r="M25" s="5"/>
      <c r="N25" s="4"/>
      <c r="O25" s="6">
        <f t="shared" ref="O25" si="4">B25*12</f>
        <v>132</v>
      </c>
      <c r="P25" s="6">
        <f t="shared" ref="P25" si="5">SUM(C25:N25)</f>
        <v>90</v>
      </c>
      <c r="Q25" s="12">
        <f t="shared" ref="Q25" si="6">P25/(B25*COUNTA(C25:N25))-1</f>
        <v>1.0454545454545454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0.100000000000001" customHeight="1" thickBot="1" x14ac:dyDescent="0.3">
      <c r="A28" s="16"/>
      <c r="B28" s="18" t="s">
        <v>22</v>
      </c>
      <c r="C28" s="9" t="s">
        <v>1</v>
      </c>
      <c r="D28" s="9" t="s">
        <v>2</v>
      </c>
      <c r="E28" s="9" t="s">
        <v>3</v>
      </c>
      <c r="F28" s="9" t="s">
        <v>4</v>
      </c>
      <c r="G28" s="9" t="s">
        <v>5</v>
      </c>
      <c r="H28" s="9" t="s">
        <v>6</v>
      </c>
      <c r="I28" s="9" t="s">
        <v>7</v>
      </c>
      <c r="J28" s="9" t="s">
        <v>8</v>
      </c>
      <c r="K28" s="9" t="s">
        <v>9</v>
      </c>
      <c r="L28" s="9" t="s">
        <v>10</v>
      </c>
      <c r="M28" s="9" t="s">
        <v>11</v>
      </c>
      <c r="N28" s="9" t="s">
        <v>12</v>
      </c>
      <c r="O28" s="13" t="s">
        <v>13</v>
      </c>
      <c r="P28" s="14"/>
      <c r="Q28" s="15"/>
    </row>
    <row r="29" spans="1:17" ht="27" customHeight="1" thickBot="1" x14ac:dyDescent="0.3">
      <c r="A29" s="17"/>
      <c r="B29" s="19"/>
      <c r="C29" s="7" t="s">
        <v>15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  <c r="M29" s="7" t="s">
        <v>15</v>
      </c>
      <c r="N29" s="7" t="s">
        <v>15</v>
      </c>
      <c r="O29" s="7" t="s">
        <v>14</v>
      </c>
      <c r="P29" s="7" t="s">
        <v>15</v>
      </c>
      <c r="Q29" s="7" t="s">
        <v>16</v>
      </c>
    </row>
    <row r="30" spans="1:17" ht="20.100000000000001" customHeight="1" thickBot="1" x14ac:dyDescent="0.3">
      <c r="A30" s="3" t="s">
        <v>30</v>
      </c>
      <c r="B30" s="5">
        <v>27</v>
      </c>
      <c r="C30" s="5">
        <v>0</v>
      </c>
      <c r="D30" s="4">
        <v>34</v>
      </c>
      <c r="E30" s="5">
        <v>72</v>
      </c>
      <c r="F30" s="4">
        <v>36</v>
      </c>
      <c r="G30" s="4"/>
      <c r="H30" s="4"/>
      <c r="I30" s="5"/>
      <c r="J30" s="5"/>
      <c r="K30" s="5"/>
      <c r="L30" s="5"/>
      <c r="M30" s="5"/>
      <c r="N30" s="4"/>
      <c r="O30" s="6">
        <f t="shared" ref="O30:O33" si="7">B30*12</f>
        <v>324</v>
      </c>
      <c r="P30" s="6">
        <f>SUM(C30:N30)</f>
        <v>142</v>
      </c>
      <c r="Q30" s="12">
        <f t="shared" ref="Q30:Q32" si="8">P30/(B30*COUNTA(C30:N30))-1</f>
        <v>0.31481481481481488</v>
      </c>
    </row>
    <row r="31" spans="1:17" ht="20.100000000000001" customHeight="1" thickBot="1" x14ac:dyDescent="0.3">
      <c r="A31" s="3" t="s">
        <v>31</v>
      </c>
      <c r="B31" s="5">
        <v>2</v>
      </c>
      <c r="C31" s="5">
        <v>0</v>
      </c>
      <c r="D31" s="4">
        <v>3</v>
      </c>
      <c r="E31" s="5">
        <v>0</v>
      </c>
      <c r="F31" s="4">
        <v>1</v>
      </c>
      <c r="G31" s="4"/>
      <c r="H31" s="4"/>
      <c r="I31" s="5"/>
      <c r="J31" s="5"/>
      <c r="K31" s="5"/>
      <c r="L31" s="5"/>
      <c r="M31" s="5"/>
      <c r="N31" s="4"/>
      <c r="O31" s="6">
        <f t="shared" si="7"/>
        <v>24</v>
      </c>
      <c r="P31" s="6">
        <f t="shared" ref="P31:P33" si="9">SUM(C31:N31)</f>
        <v>4</v>
      </c>
      <c r="Q31" s="12">
        <f t="shared" si="8"/>
        <v>-0.5</v>
      </c>
    </row>
    <row r="32" spans="1:17" ht="18.75" customHeight="1" thickBot="1" x14ac:dyDescent="0.3">
      <c r="A32" s="3" t="s">
        <v>32</v>
      </c>
      <c r="B32" s="5">
        <v>23</v>
      </c>
      <c r="C32" s="5">
        <v>0</v>
      </c>
      <c r="D32" s="5">
        <v>13</v>
      </c>
      <c r="E32" s="4">
        <v>9</v>
      </c>
      <c r="F32" s="4">
        <v>19</v>
      </c>
      <c r="G32" s="4"/>
      <c r="H32" s="4"/>
      <c r="I32" s="4"/>
      <c r="J32" s="4"/>
      <c r="K32" s="5"/>
      <c r="L32" s="4"/>
      <c r="M32" s="4"/>
      <c r="N32" s="4"/>
      <c r="O32" s="6">
        <f t="shared" si="7"/>
        <v>276</v>
      </c>
      <c r="P32" s="6">
        <f t="shared" si="9"/>
        <v>41</v>
      </c>
      <c r="Q32" s="12">
        <f t="shared" si="8"/>
        <v>-0.55434782608695654</v>
      </c>
    </row>
    <row r="33" spans="1:17" ht="20.100000000000001" customHeight="1" thickBot="1" x14ac:dyDescent="0.3">
      <c r="A33" s="3" t="s">
        <v>33</v>
      </c>
      <c r="B33" s="5">
        <v>0</v>
      </c>
      <c r="C33" s="5">
        <v>0</v>
      </c>
      <c r="D33" s="5">
        <v>0</v>
      </c>
      <c r="E33" s="5">
        <v>0</v>
      </c>
      <c r="F33" s="4">
        <v>0</v>
      </c>
      <c r="G33" s="4"/>
      <c r="H33" s="4"/>
      <c r="I33" s="5"/>
      <c r="J33" s="5"/>
      <c r="K33" s="5"/>
      <c r="L33" s="5"/>
      <c r="M33" s="5"/>
      <c r="N33" s="4"/>
      <c r="O33" s="6">
        <f t="shared" si="7"/>
        <v>0</v>
      </c>
      <c r="P33" s="6">
        <f t="shared" si="9"/>
        <v>0</v>
      </c>
      <c r="Q33" s="12">
        <v>0</v>
      </c>
    </row>
    <row r="34" spans="1:17" ht="20.100000000000001" customHeight="1" x14ac:dyDescent="0.25">
      <c r="A34" s="2"/>
    </row>
    <row r="35" spans="1:17" ht="20.100000000000001" customHeight="1" thickBot="1" x14ac:dyDescent="0.3">
      <c r="A35" s="20" t="s">
        <v>34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0.100000000000001" customHeight="1" thickBot="1" x14ac:dyDescent="0.3">
      <c r="A36" s="16"/>
      <c r="B36" s="18" t="s">
        <v>22</v>
      </c>
      <c r="C36" s="9" t="s">
        <v>1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10</v>
      </c>
      <c r="M36" s="9" t="s">
        <v>11</v>
      </c>
      <c r="N36" s="9" t="s">
        <v>12</v>
      </c>
      <c r="O36" s="13" t="s">
        <v>13</v>
      </c>
      <c r="P36" s="14"/>
      <c r="Q36" s="15"/>
    </row>
    <row r="37" spans="1:17" ht="25.5" customHeight="1" thickBot="1" x14ac:dyDescent="0.3">
      <c r="A37" s="17"/>
      <c r="B37" s="19"/>
      <c r="C37" s="7" t="s">
        <v>15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  <c r="O37" s="7" t="s">
        <v>14</v>
      </c>
      <c r="P37" s="7" t="s">
        <v>15</v>
      </c>
      <c r="Q37" s="7" t="s">
        <v>16</v>
      </c>
    </row>
    <row r="38" spans="1:17" ht="20.100000000000001" customHeight="1" thickBot="1" x14ac:dyDescent="0.3">
      <c r="A38" s="3" t="s">
        <v>35</v>
      </c>
      <c r="B38" s="4">
        <v>3</v>
      </c>
      <c r="C38" s="4">
        <v>4</v>
      </c>
      <c r="D38" s="4">
        <v>4</v>
      </c>
      <c r="E38" s="4">
        <v>5</v>
      </c>
      <c r="F38" s="4">
        <v>4</v>
      </c>
      <c r="G38" s="4"/>
      <c r="H38" s="4"/>
      <c r="I38" s="4"/>
      <c r="J38" s="4"/>
      <c r="K38" s="4"/>
      <c r="L38" s="4"/>
      <c r="M38" s="4"/>
      <c r="N38" s="4"/>
      <c r="O38" s="6">
        <f t="shared" ref="O38" si="10">B38*12</f>
        <v>36</v>
      </c>
      <c r="P38" s="6">
        <f t="shared" ref="P38" si="11">SUM(C38:N38)</f>
        <v>17</v>
      </c>
      <c r="Q38" s="12">
        <f t="shared" ref="Q38" si="12">P38/(B38*COUNTA(C38:N38))-1</f>
        <v>0.41666666666666674</v>
      </c>
    </row>
    <row r="39" spans="1:17" ht="20.100000000000001" customHeight="1" x14ac:dyDescent="0.25">
      <c r="A39" s="2"/>
    </row>
    <row r="40" spans="1:17" ht="20.100000000000001" customHeight="1" thickBot="1" x14ac:dyDescent="0.3">
      <c r="A40" s="20" t="s">
        <v>36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20.100000000000001" customHeight="1" thickBot="1" x14ac:dyDescent="0.3">
      <c r="A41" s="16"/>
      <c r="B41" s="18" t="s">
        <v>22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9" t="s">
        <v>10</v>
      </c>
      <c r="M41" s="9" t="s">
        <v>11</v>
      </c>
      <c r="N41" s="9" t="s">
        <v>12</v>
      </c>
      <c r="O41" s="13" t="s">
        <v>13</v>
      </c>
      <c r="P41" s="14"/>
      <c r="Q41" s="15"/>
    </row>
    <row r="42" spans="1:17" ht="30.75" customHeight="1" thickBot="1" x14ac:dyDescent="0.3">
      <c r="A42" s="17"/>
      <c r="B42" s="19"/>
      <c r="C42" s="7" t="s">
        <v>15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  <c r="M42" s="7" t="s">
        <v>15</v>
      </c>
      <c r="N42" s="7" t="s">
        <v>15</v>
      </c>
      <c r="O42" s="7" t="s">
        <v>14</v>
      </c>
      <c r="P42" s="7" t="s">
        <v>15</v>
      </c>
      <c r="Q42" s="7" t="s">
        <v>16</v>
      </c>
    </row>
    <row r="43" spans="1:17" ht="20.100000000000001" customHeight="1" thickBot="1" x14ac:dyDescent="0.3">
      <c r="A43" s="3" t="s">
        <v>37</v>
      </c>
      <c r="B43" s="4">
        <v>5</v>
      </c>
      <c r="C43" s="4">
        <v>8</v>
      </c>
      <c r="D43" s="4">
        <v>4</v>
      </c>
      <c r="E43" s="4">
        <v>11</v>
      </c>
      <c r="F43" s="4">
        <v>7</v>
      </c>
      <c r="G43" s="4"/>
      <c r="H43" s="4"/>
      <c r="I43" s="4"/>
      <c r="J43" s="4"/>
      <c r="K43" s="4"/>
      <c r="L43" s="4"/>
      <c r="M43" s="4"/>
      <c r="N43" s="4"/>
      <c r="O43" s="6">
        <f t="shared" ref="O43:O44" si="13">B43*12</f>
        <v>60</v>
      </c>
      <c r="P43" s="6">
        <f t="shared" ref="P43:P44" si="14">SUM(C43:N43)</f>
        <v>30</v>
      </c>
      <c r="Q43" s="12">
        <f t="shared" ref="Q43:Q44" si="15">P43/(B43*COUNTA(C43:N43))-1</f>
        <v>0.5</v>
      </c>
    </row>
    <row r="44" spans="1:17" ht="20.100000000000001" customHeight="1" thickBot="1" x14ac:dyDescent="0.3">
      <c r="A44" s="3" t="s">
        <v>38</v>
      </c>
      <c r="B44" s="4">
        <v>20</v>
      </c>
      <c r="C44" s="4">
        <v>8</v>
      </c>
      <c r="D44" s="4">
        <v>11</v>
      </c>
      <c r="E44" s="4">
        <v>28</v>
      </c>
      <c r="F44" s="4">
        <v>21</v>
      </c>
      <c r="G44" s="4"/>
      <c r="H44" s="4"/>
      <c r="I44" s="4"/>
      <c r="J44" s="4"/>
      <c r="K44" s="4"/>
      <c r="L44" s="4"/>
      <c r="M44" s="4"/>
      <c r="N44" s="4"/>
      <c r="O44" s="6">
        <f t="shared" si="13"/>
        <v>240</v>
      </c>
      <c r="P44" s="6">
        <f t="shared" si="14"/>
        <v>68</v>
      </c>
      <c r="Q44" s="12">
        <f t="shared" si="15"/>
        <v>-0.15000000000000002</v>
      </c>
    </row>
    <row r="45" spans="1:17" ht="20.100000000000001" customHeight="1" x14ac:dyDescent="0.25">
      <c r="A45" s="2"/>
    </row>
    <row r="46" spans="1:17" ht="20.100000000000001" customHeight="1" thickBot="1" x14ac:dyDescent="0.3">
      <c r="A46" s="20" t="s">
        <v>39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20.100000000000001" customHeight="1" thickBot="1" x14ac:dyDescent="0.3">
      <c r="A47" s="16"/>
      <c r="B47" s="18" t="s">
        <v>22</v>
      </c>
      <c r="C47" s="9" t="s">
        <v>1</v>
      </c>
      <c r="D47" s="9" t="s">
        <v>2</v>
      </c>
      <c r="E47" s="9" t="s">
        <v>3</v>
      </c>
      <c r="F47" s="9" t="s">
        <v>4</v>
      </c>
      <c r="G47" s="9" t="s">
        <v>5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11</v>
      </c>
      <c r="N47" s="9" t="s">
        <v>12</v>
      </c>
      <c r="O47" s="13" t="s">
        <v>13</v>
      </c>
      <c r="P47" s="14"/>
      <c r="Q47" s="15"/>
    </row>
    <row r="48" spans="1:17" ht="25.5" customHeight="1" thickBot="1" x14ac:dyDescent="0.3">
      <c r="A48" s="17"/>
      <c r="B48" s="19"/>
      <c r="C48" s="7" t="s">
        <v>15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  <c r="K48" s="7" t="s">
        <v>15</v>
      </c>
      <c r="L48" s="7" t="s">
        <v>15</v>
      </c>
      <c r="M48" s="7" t="s">
        <v>15</v>
      </c>
      <c r="N48" s="7" t="s">
        <v>15</v>
      </c>
      <c r="O48" s="7" t="s">
        <v>14</v>
      </c>
      <c r="P48" s="7" t="s">
        <v>15</v>
      </c>
      <c r="Q48" s="7" t="s">
        <v>16</v>
      </c>
    </row>
    <row r="49" spans="1:17" ht="20.100000000000001" customHeight="1" thickBot="1" x14ac:dyDescent="0.3">
      <c r="A49" s="3" t="s">
        <v>17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/>
      <c r="H49" s="4"/>
      <c r="I49" s="4"/>
      <c r="J49" s="4"/>
      <c r="K49" s="4"/>
      <c r="L49" s="4"/>
      <c r="M49" s="4"/>
      <c r="N49" s="4"/>
      <c r="O49" s="6">
        <f t="shared" ref="O49:O51" si="16">B49*12</f>
        <v>0</v>
      </c>
      <c r="P49" s="6">
        <f t="shared" ref="P49:P51" si="17">SUM(C49:N49)</f>
        <v>0</v>
      </c>
      <c r="Q49" s="12">
        <v>0</v>
      </c>
    </row>
    <row r="50" spans="1:17" ht="20.100000000000001" customHeight="1" thickBot="1" x14ac:dyDescent="0.3">
      <c r="A50" s="3" t="s">
        <v>18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/>
      <c r="H50" s="4"/>
      <c r="I50" s="4"/>
      <c r="J50" s="4"/>
      <c r="K50" s="4"/>
      <c r="L50" s="4"/>
      <c r="M50" s="4"/>
      <c r="N50" s="4"/>
      <c r="O50" s="6">
        <f t="shared" si="16"/>
        <v>0</v>
      </c>
      <c r="P50" s="6">
        <f t="shared" si="17"/>
        <v>0</v>
      </c>
      <c r="Q50" s="12">
        <v>0</v>
      </c>
    </row>
    <row r="51" spans="1:17" ht="20.100000000000001" customHeight="1" thickBot="1" x14ac:dyDescent="0.3">
      <c r="A51" s="3" t="s">
        <v>19</v>
      </c>
      <c r="B51" s="4">
        <v>50</v>
      </c>
      <c r="C51" s="4">
        <v>25</v>
      </c>
      <c r="D51" s="4">
        <v>13</v>
      </c>
      <c r="E51" s="4">
        <v>19</v>
      </c>
      <c r="F51" s="4">
        <v>41</v>
      </c>
      <c r="G51" s="4"/>
      <c r="H51" s="4"/>
      <c r="I51" s="4"/>
      <c r="J51" s="4"/>
      <c r="K51" s="4"/>
      <c r="L51" s="4"/>
      <c r="M51" s="4"/>
      <c r="N51" s="4"/>
      <c r="O51" s="6">
        <f t="shared" si="16"/>
        <v>600</v>
      </c>
      <c r="P51" s="6">
        <f t="shared" si="17"/>
        <v>98</v>
      </c>
      <c r="Q51" s="12">
        <f t="shared" ref="Q51" si="18">P51/(B51*COUNTA(C51:N51))-1</f>
        <v>-0.51</v>
      </c>
    </row>
    <row r="52" spans="1:17" ht="20.100000000000001" customHeight="1" x14ac:dyDescent="0.25">
      <c r="A52" s="2"/>
    </row>
    <row r="53" spans="1:17" ht="20.100000000000001" customHeight="1" thickBot="1" x14ac:dyDescent="0.3">
      <c r="A53" s="20" t="s">
        <v>40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20.100000000000001" customHeight="1" thickBot="1" x14ac:dyDescent="0.3">
      <c r="A54" s="16"/>
      <c r="B54" s="18" t="s">
        <v>22</v>
      </c>
      <c r="C54" s="9" t="s">
        <v>1</v>
      </c>
      <c r="D54" s="9" t="s">
        <v>2</v>
      </c>
      <c r="E54" s="9" t="s">
        <v>3</v>
      </c>
      <c r="F54" s="9" t="s">
        <v>4</v>
      </c>
      <c r="G54" s="9" t="s">
        <v>5</v>
      </c>
      <c r="H54" s="9" t="s">
        <v>6</v>
      </c>
      <c r="I54" s="9" t="s">
        <v>7</v>
      </c>
      <c r="J54" s="9" t="s">
        <v>8</v>
      </c>
      <c r="K54" s="9" t="s">
        <v>9</v>
      </c>
      <c r="L54" s="9" t="s">
        <v>10</v>
      </c>
      <c r="M54" s="9" t="s">
        <v>11</v>
      </c>
      <c r="N54" s="9" t="s">
        <v>12</v>
      </c>
      <c r="O54" s="13" t="s">
        <v>13</v>
      </c>
      <c r="P54" s="14"/>
      <c r="Q54" s="15"/>
    </row>
    <row r="55" spans="1:17" ht="25.5" customHeight="1" thickBot="1" x14ac:dyDescent="0.3">
      <c r="A55" s="17"/>
      <c r="B55" s="19"/>
      <c r="C55" s="7" t="s">
        <v>15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15</v>
      </c>
      <c r="L55" s="7" t="s">
        <v>15</v>
      </c>
      <c r="M55" s="7" t="s">
        <v>15</v>
      </c>
      <c r="N55" s="7" t="s">
        <v>15</v>
      </c>
      <c r="O55" s="7" t="s">
        <v>14</v>
      </c>
      <c r="P55" s="7" t="s">
        <v>15</v>
      </c>
      <c r="Q55" s="7" t="s">
        <v>16</v>
      </c>
    </row>
    <row r="56" spans="1:17" ht="15.75" thickBot="1" x14ac:dyDescent="0.3">
      <c r="A56" s="3" t="s">
        <v>20</v>
      </c>
      <c r="B56" s="4">
        <v>333</v>
      </c>
      <c r="C56" s="4">
        <v>0</v>
      </c>
      <c r="D56" s="4">
        <v>3</v>
      </c>
      <c r="E56" s="4">
        <v>19</v>
      </c>
      <c r="F56" s="4">
        <v>17</v>
      </c>
      <c r="G56" s="4"/>
      <c r="H56" s="4"/>
      <c r="I56" s="4"/>
      <c r="J56" s="4"/>
      <c r="K56" s="4"/>
      <c r="L56" s="4"/>
      <c r="M56" s="4"/>
      <c r="N56" s="4"/>
      <c r="O56" s="6">
        <f t="shared" ref="O56:O57" si="19">B56*12</f>
        <v>3996</v>
      </c>
      <c r="P56" s="6">
        <f t="shared" ref="P56:P57" si="20">SUM(C56:N56)</f>
        <v>39</v>
      </c>
      <c r="Q56" s="12">
        <f t="shared" ref="Q56:Q57" si="21">P56/(B56*COUNTA(C56:N56))-1</f>
        <v>-0.97072072072072069</v>
      </c>
    </row>
    <row r="57" spans="1:17" ht="20.100000000000001" customHeight="1" thickBot="1" x14ac:dyDescent="0.3">
      <c r="A57" s="3" t="s">
        <v>21</v>
      </c>
      <c r="B57" s="4">
        <v>106</v>
      </c>
      <c r="C57" s="4">
        <v>0</v>
      </c>
      <c r="D57" s="4">
        <v>8</v>
      </c>
      <c r="E57" s="4">
        <v>19</v>
      </c>
      <c r="F57" s="4">
        <v>8</v>
      </c>
      <c r="G57" s="4"/>
      <c r="H57" s="4"/>
      <c r="I57" s="4"/>
      <c r="J57" s="4"/>
      <c r="K57" s="4"/>
      <c r="L57" s="4"/>
      <c r="M57" s="4"/>
      <c r="N57" s="4"/>
      <c r="O57" s="6">
        <f t="shared" si="19"/>
        <v>1272</v>
      </c>
      <c r="P57" s="6">
        <f t="shared" si="20"/>
        <v>35</v>
      </c>
      <c r="Q57" s="12">
        <f t="shared" si="21"/>
        <v>-0.91745283018867929</v>
      </c>
    </row>
    <row r="58" spans="1:17" ht="20.100000000000001" customHeight="1" x14ac:dyDescent="0.25">
      <c r="A58" s="2"/>
    </row>
    <row r="59" spans="1:17" ht="30" x14ac:dyDescent="0.25">
      <c r="A59" s="11" t="s">
        <v>23</v>
      </c>
    </row>
    <row r="60" spans="1:17" x14ac:dyDescent="0.25">
      <c r="A60" s="11" t="s">
        <v>24</v>
      </c>
    </row>
  </sheetData>
  <mergeCells count="33">
    <mergeCell ref="B4:N4"/>
    <mergeCell ref="A16:A17"/>
    <mergeCell ref="A6:D6"/>
    <mergeCell ref="A8:A9"/>
    <mergeCell ref="O28:Q28"/>
    <mergeCell ref="O8:Q8"/>
    <mergeCell ref="B8:B9"/>
    <mergeCell ref="O16:Q16"/>
    <mergeCell ref="B16:B17"/>
    <mergeCell ref="B28:B29"/>
    <mergeCell ref="A15:Q15"/>
    <mergeCell ref="A22:Q22"/>
    <mergeCell ref="O54:Q54"/>
    <mergeCell ref="O47:Q47"/>
    <mergeCell ref="A54:A55"/>
    <mergeCell ref="B54:B55"/>
    <mergeCell ref="B23:B24"/>
    <mergeCell ref="A36:A37"/>
    <mergeCell ref="O23:Q23"/>
    <mergeCell ref="A28:A29"/>
    <mergeCell ref="A23:A24"/>
    <mergeCell ref="B36:B37"/>
    <mergeCell ref="A53:Q53"/>
    <mergeCell ref="A27:Q27"/>
    <mergeCell ref="A35:Q35"/>
    <mergeCell ref="A40:Q40"/>
    <mergeCell ref="O41:Q41"/>
    <mergeCell ref="A47:A48"/>
    <mergeCell ref="O36:Q36"/>
    <mergeCell ref="A41:A42"/>
    <mergeCell ref="B41:B42"/>
    <mergeCell ref="B47:B48"/>
    <mergeCell ref="A46:Q46"/>
  </mergeCells>
  <phoneticPr fontId="19" type="noConversion"/>
  <hyperlinks>
    <hyperlink ref="A60" r:id="rId1" display="http://www.cross.saude.sp.gov.br/" xr:uid="{F0057ADE-0027-4B52-8C40-037F6E1E944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fitToWidth="0" fitToHeight="0" orientation="landscape" verticalDpi="597" r:id="rId2"/>
  <rowBreaks count="1" manualBreakCount="1">
    <brk id="3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Grazielle Izidro Silva</cp:lastModifiedBy>
  <cp:lastPrinted>2021-03-12T15:57:45Z</cp:lastPrinted>
  <dcterms:created xsi:type="dcterms:W3CDTF">2020-12-14T19:05:34Z</dcterms:created>
  <dcterms:modified xsi:type="dcterms:W3CDTF">2021-05-10T12:25:52Z</dcterms:modified>
</cp:coreProperties>
</file>